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HUS\Restrict\FoHS\PostGraduate\LingPGO\Web Updates\2017\Latest staff forms\"/>
    </mc:Choice>
  </mc:AlternateContent>
  <bookViews>
    <workbookView xWindow="0" yWindow="0" windowWidth="21570" windowHeight="8070"/>
  </bookViews>
  <sheets>
    <sheet name="Travel Check List" sheetId="2" r:id="rId1"/>
    <sheet name="Itinerary" sheetId="1" r:id="rId2"/>
    <sheet name="Personal(TBC)" sheetId="9" state="hidden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5" i="1"/>
  <c r="C16" i="1"/>
  <c r="C17" i="1"/>
  <c r="C18" i="1"/>
  <c r="C19" i="1"/>
  <c r="C20" i="1"/>
  <c r="C21" i="1"/>
  <c r="C22" i="1"/>
  <c r="C14" i="1"/>
  <c r="B35" i="1"/>
  <c r="B34" i="1"/>
  <c r="B39" i="1"/>
  <c r="B37" i="1"/>
  <c r="B36" i="1"/>
  <c r="B33" i="1"/>
  <c r="B38" i="1"/>
  <c r="C23" i="1"/>
</calcChain>
</file>

<file path=xl/sharedStrings.xml><?xml version="1.0" encoding="utf-8"?>
<sst xmlns="http://schemas.openxmlformats.org/spreadsheetml/2006/main" count="108" uniqueCount="79">
  <si>
    <t>Purpose</t>
    <phoneticPr fontId="1" type="noConversion"/>
  </si>
  <si>
    <t>Date to</t>
    <phoneticPr fontId="1" type="noConversion"/>
  </si>
  <si>
    <t>Date from</t>
    <phoneticPr fontId="1" type="noConversion"/>
  </si>
  <si>
    <t>Name of traveler:</t>
  </si>
  <si>
    <t>Form</t>
  </si>
  <si>
    <t>Travel Itinerary</t>
  </si>
  <si>
    <t>Pre-Travel</t>
  </si>
  <si>
    <t>STA</t>
  </si>
  <si>
    <t>Post-travel</t>
  </si>
  <si>
    <t>MQ Per Diem Policy</t>
  </si>
  <si>
    <t>MQ Travel policy and guidelines</t>
  </si>
  <si>
    <t>Domestic trip:</t>
  </si>
  <si>
    <t>Pre-travel</t>
  </si>
  <si>
    <t>International trip</t>
  </si>
  <si>
    <t>http://mq.edu.au/policy/docs/travel/schedule.html</t>
  </si>
  <si>
    <t>AVIS or Budget</t>
  </si>
  <si>
    <t>Travel information and check list</t>
  </si>
  <si>
    <t>1. Absence on Duty</t>
  </si>
  <si>
    <t>4. Claim Form (if Per Diem or Travel Adv. required)</t>
  </si>
  <si>
    <t>Campus travel</t>
  </si>
  <si>
    <t>3. Claim Form (if Per Diem or Travel Adv. required)</t>
  </si>
  <si>
    <t xml:space="preserve"> FOR STAFF:</t>
  </si>
  <si>
    <t xml:space="preserve"> FOR STUDENTS:</t>
  </si>
  <si>
    <t>As we don’t pay FBT for students, they simply need to follow the process we have implemented in the faculty for some time. That is:</t>
  </si>
  <si>
    <t>According to MQ travel policy, personal travel with business travel should less than  7 days, however if you are planing personal trip more than 7 days, below policy will apply</t>
  </si>
  <si>
    <t>3. Amendment travel itinerary if necessary</t>
  </si>
  <si>
    <t>Total</t>
  </si>
  <si>
    <t>macquarieedu@branch.statravel.com.au x8440</t>
  </si>
  <si>
    <t xml:space="preserve">                     b. Renting cars: </t>
  </si>
  <si>
    <t xml:space="preserve"> c. Own Motor Vehicle:      (not recommended) </t>
  </si>
  <si>
    <t>Personal M.V reimbursement requires special approval which MUST be approved prior the travel</t>
  </si>
  <si>
    <t xml:space="preserve">5. Travel by:   a. Flights: </t>
  </si>
  <si>
    <t>Travel insurance</t>
  </si>
  <si>
    <t>Please Refer to MQ Travel Insurance Policy for appropriate cover</t>
  </si>
  <si>
    <t>Travel Insurance Policy</t>
  </si>
  <si>
    <t>1. If personal travel is more than 50% of the whole trip, the traveller pays 50% of the airfare for the trip. For the purpose of counting days, the first weekend (ie if a conference finishes on a Friday and leave starts on Monday) doesn’t count as personal, all other weekends count.</t>
  </si>
  <si>
    <t>1.  Students get a comparative airfare for just the business days. If this is less than the cost of the trip with the personal travel the student pays the difference.</t>
  </si>
  <si>
    <t>2. The traveller arranges suitable insurance for the full duration of the trip. See MQ Insurance Policy for appropriate cover.</t>
  </si>
  <si>
    <t>Acceptable/Unacceptable expenses</t>
  </si>
  <si>
    <t>http://www.mq.edu.au/policy/docs/travel/expenses_schedule.html</t>
  </si>
  <si>
    <t>http://www.mq.edu.au/policy/docs/travel/procedure.html - 13</t>
  </si>
  <si>
    <t>2. Unspent travel advance to be paid back</t>
  </si>
  <si>
    <t>Please contact Finance admin for car rental company account nubmers</t>
  </si>
  <si>
    <t>Finance Admin</t>
  </si>
  <si>
    <t>Provide flights details to Finance Admin</t>
  </si>
  <si>
    <t>Note:</t>
  </si>
  <si>
    <t>Relevant travel policies:</t>
  </si>
  <si>
    <t xml:space="preserve">3. Please read travel policies carefully before departure </t>
  </si>
  <si>
    <t>1. Reimbursement/Travel Adv. Substantiation (original receipts MUST be attached, EFTPOS dockets or credit card authorisation slips do not satisfy the requirement for original receipts)</t>
  </si>
  <si>
    <t>Complete &amp; submit form to Cashiers &amp; return receipt to Admin once is done - Traveller will be told how much to pay back &amp; which account to use.</t>
  </si>
  <si>
    <t>2.Due to the multiple levels of approval required, it may take a longer time than expected, so paperwork MUST be submitted at least 2 weeks before the trip</t>
  </si>
  <si>
    <t>4. For trips including personal travel, other conditions may apply, please discuss with Finance Admin for more details</t>
  </si>
  <si>
    <t>When you open it, please enable the Macros</t>
  </si>
  <si>
    <t>3. Travel Itinerary</t>
  </si>
  <si>
    <t>Days</t>
  </si>
  <si>
    <t>Business</t>
  </si>
  <si>
    <t>Travel</t>
  </si>
  <si>
    <t>Total number of days for the trip:</t>
  </si>
  <si>
    <t>Additonal travel insuracne required:</t>
  </si>
  <si>
    <t>Airfare Personal contribution required:</t>
  </si>
  <si>
    <t>Airfare Personal contribution %:</t>
  </si>
  <si>
    <t>Personal</t>
  </si>
  <si>
    <t>**</t>
  </si>
  <si>
    <t>Please choose activities:</t>
  </si>
  <si>
    <t>City, Country</t>
  </si>
  <si>
    <t>Staff/Student:</t>
  </si>
  <si>
    <t>Staff</t>
  </si>
  <si>
    <t>Student</t>
  </si>
  <si>
    <t>2. Weekends/Time in lieu are considered "Personal";</t>
  </si>
  <si>
    <t>3. Connection between two business activities are considered "Business";</t>
  </si>
  <si>
    <t>4. If personal days longer than business days, travel days will be split to 50% "Business" 50%" Personal" in calculation the flights contribution;.</t>
  </si>
  <si>
    <t>5. Travel days will be considered as 100% "Business" if No.3 is not apply.</t>
  </si>
  <si>
    <t xml:space="preserve">1. Please ensure all dates are accounted for, including travel days; </t>
  </si>
  <si>
    <t>Faculty Travel Guideline</t>
  </si>
  <si>
    <t>7. Staff to attach copy of HR Online leave approval for personal dates</t>
  </si>
  <si>
    <t xml:space="preserve">1. Please follow the list, prepare and submit all necessary paperwork PRIOR to the trip </t>
  </si>
  <si>
    <t>macuni@campustravel.com.au x9888</t>
  </si>
  <si>
    <r>
      <t xml:space="preserve">6. </t>
    </r>
    <r>
      <rPr>
        <b/>
        <sz val="12"/>
        <rFont val="Verdana"/>
        <family val="2"/>
      </rPr>
      <t>Staff:</t>
    </r>
    <r>
      <rPr>
        <sz val="12"/>
        <rFont val="Verdana"/>
      </rPr>
      <t xml:space="preserve"> Travel insurance for personal days on trip if Personal trip more than 7days. </t>
    </r>
    <r>
      <rPr>
        <b/>
        <sz val="12"/>
        <rFont val="Verdana"/>
        <family val="2"/>
      </rPr>
      <t>Students:</t>
    </r>
    <r>
      <rPr>
        <sz val="12"/>
        <rFont val="Verdana"/>
      </rPr>
      <t xml:space="preserve"> Travel insurance required for all personal days. Copy of travel insurance to be attached. </t>
    </r>
  </si>
  <si>
    <r>
      <t xml:space="preserve">5. Booking confirmation from </t>
    </r>
    <r>
      <rPr>
        <b/>
        <sz val="12"/>
        <rFont val="Verdana"/>
        <family val="2"/>
      </rPr>
      <t>STA</t>
    </r>
    <r>
      <rPr>
        <sz val="12"/>
        <rFont val="Verdana"/>
      </rPr>
      <t xml:space="preserve"> or </t>
    </r>
    <r>
      <rPr>
        <b/>
        <sz val="12"/>
        <rFont val="Verdana"/>
        <family val="2"/>
      </rPr>
      <t xml:space="preserve">Campus Travel </t>
    </r>
    <r>
      <rPr>
        <sz val="12"/>
        <rFont val="Verdana"/>
      </rPr>
      <t>(If personal trip is included, please provide a comparison quotation that shows "business only" ticket price). If personal travel is &gt;50% of the trip a proportionate amount of the airfare must be paid by the staff member/student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</si>
</sst>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%"/>
  </numFmts>
  <fonts count="26">
    <font>
      <sz val="12"/>
      <name val="Verdana"/>
    </font>
    <font>
      <sz val="8"/>
      <name val="Verdana"/>
    </font>
    <font>
      <b/>
      <sz val="10"/>
      <name val="Verdana"/>
    </font>
    <font>
      <i/>
      <sz val="10"/>
      <name val="Verdana"/>
    </font>
    <font>
      <sz val="12"/>
      <name val="Verdana"/>
    </font>
    <font>
      <u/>
      <sz val="10"/>
      <color indexed="12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u/>
      <sz val="12"/>
      <color theme="11"/>
      <name val="Verdana"/>
    </font>
    <font>
      <sz val="12"/>
      <color theme="5" tint="-0.249977111117893"/>
      <name val="Verdana"/>
    </font>
    <font>
      <sz val="12"/>
      <color theme="9" tint="-0.249977111117893"/>
      <name val="Verdana"/>
    </font>
    <font>
      <sz val="12"/>
      <color theme="8" tint="-0.249977111117893"/>
      <name val="Verdana"/>
    </font>
    <font>
      <b/>
      <sz val="16"/>
      <color theme="8" tint="-0.249977111117893"/>
      <name val="Verdana"/>
    </font>
    <font>
      <b/>
      <sz val="16"/>
      <color rgb="FF660066"/>
      <name val="Verdana"/>
    </font>
    <font>
      <sz val="12"/>
      <color rgb="FF660066"/>
      <name val="Verdana"/>
    </font>
    <font>
      <b/>
      <sz val="16"/>
      <color rgb="FF0000B6"/>
      <name val="Verdana"/>
    </font>
    <font>
      <b/>
      <sz val="28"/>
      <name val="Adobe Arabic"/>
    </font>
    <font>
      <b/>
      <sz val="16"/>
      <color theme="9" tint="-0.499984740745262"/>
      <name val="Verdana"/>
    </font>
    <font>
      <sz val="10"/>
      <name val="Verdana"/>
    </font>
    <font>
      <u/>
      <sz val="12"/>
      <color indexed="12"/>
      <name val="Arial"/>
    </font>
    <font>
      <sz val="12"/>
      <color rgb="FFFF0000"/>
      <name val="Verdana"/>
    </font>
    <font>
      <b/>
      <sz val="12"/>
      <color rgb="FFFF0000"/>
      <name val="Verdana"/>
    </font>
    <font>
      <b/>
      <sz val="12"/>
      <name val="Verdana"/>
    </font>
    <font>
      <b/>
      <sz val="24"/>
      <name val="Verdana"/>
    </font>
    <font>
      <b/>
      <sz val="12"/>
      <name val="Verdana"/>
      <family val="2"/>
    </font>
    <font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5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/>
    <xf numFmtId="44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5" fillId="0" borderId="0" xfId="1" applyAlignment="1" applyProtection="1">
      <alignment wrapText="1"/>
    </xf>
    <xf numFmtId="0" fontId="9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/>
    <xf numFmtId="0" fontId="5" fillId="0" borderId="0" xfId="1" applyBorder="1" applyAlignment="1" applyProtection="1">
      <alignment wrapText="1"/>
    </xf>
    <xf numFmtId="0" fontId="0" fillId="0" borderId="0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8" xfId="0" applyBorder="1" applyAlignment="1">
      <alignment wrapText="1"/>
    </xf>
    <xf numFmtId="0" fontId="5" fillId="0" borderId="1" xfId="1" applyBorder="1" applyAlignment="1" applyProtection="1">
      <alignment wrapText="1"/>
    </xf>
    <xf numFmtId="0" fontId="0" fillId="0" borderId="1" xfId="0" applyBorder="1"/>
    <xf numFmtId="0" fontId="0" fillId="0" borderId="11" xfId="0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/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15" fillId="0" borderId="5" xfId="0" applyFont="1" applyFill="1" applyBorder="1" applyAlignment="1">
      <alignment wrapText="1"/>
    </xf>
    <xf numFmtId="0" fontId="17" fillId="0" borderId="10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9" xfId="0" applyBorder="1" applyAlignment="1">
      <alignment wrapText="1"/>
    </xf>
    <xf numFmtId="0" fontId="13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15" fontId="0" fillId="0" borderId="5" xfId="0" applyNumberFormat="1" applyBorder="1"/>
    <xf numFmtId="0" fontId="0" fillId="0" borderId="5" xfId="0" applyBorder="1" applyAlignment="1">
      <alignment wrapText="1"/>
    </xf>
    <xf numFmtId="15" fontId="0" fillId="0" borderId="16" xfId="0" applyNumberFormat="1" applyBorder="1"/>
    <xf numFmtId="0" fontId="0" fillId="0" borderId="16" xfId="0" applyBorder="1" applyAlignment="1">
      <alignment wrapText="1"/>
    </xf>
    <xf numFmtId="0" fontId="0" fillId="0" borderId="16" xfId="0" applyBorder="1"/>
    <xf numFmtId="15" fontId="0" fillId="0" borderId="0" xfId="0" applyNumberFormat="1" applyBorder="1"/>
    <xf numFmtId="0" fontId="0" fillId="0" borderId="0" xfId="0" applyBorder="1"/>
    <xf numFmtId="0" fontId="0" fillId="0" borderId="0" xfId="0" applyAlignment="1"/>
    <xf numFmtId="0" fontId="3" fillId="0" borderId="1" xfId="0" applyFont="1" applyBorder="1" applyAlignment="1"/>
    <xf numFmtId="0" fontId="0" fillId="0" borderId="1" xfId="0" applyBorder="1" applyAlignment="1"/>
    <xf numFmtId="0" fontId="0" fillId="0" borderId="0" xfId="0" applyBorder="1" applyAlignment="1">
      <alignment horizontal="left" wrapText="1" indent="7"/>
    </xf>
    <xf numFmtId="0" fontId="0" fillId="0" borderId="0" xfId="0" applyFill="1" applyAlignment="1">
      <alignment wrapText="1"/>
    </xf>
    <xf numFmtId="0" fontId="16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Fill="1" applyBorder="1" applyAlignment="1">
      <alignment wrapText="1"/>
    </xf>
    <xf numFmtId="0" fontId="19" fillId="0" borderId="0" xfId="1" applyFont="1" applyFill="1" applyBorder="1" applyAlignment="1" applyProtection="1">
      <alignment wrapText="1"/>
    </xf>
    <xf numFmtId="15" fontId="20" fillId="0" borderId="0" xfId="0" applyNumberFormat="1" applyFont="1" applyBorder="1"/>
    <xf numFmtId="0" fontId="21" fillId="0" borderId="0" xfId="0" applyFont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5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22" fillId="0" borderId="0" xfId="0" applyFont="1"/>
    <xf numFmtId="0" fontId="20" fillId="0" borderId="0" xfId="0" applyFont="1"/>
    <xf numFmtId="0" fontId="0" fillId="0" borderId="17" xfId="0" applyBorder="1"/>
    <xf numFmtId="164" fontId="0" fillId="0" borderId="0" xfId="0" applyNumberFormat="1" applyAlignment="1">
      <alignment horizontal="right"/>
    </xf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22" fillId="3" borderId="0" xfId="0" applyFont="1" applyFill="1" applyAlignment="1">
      <alignment wrapText="1"/>
    </xf>
    <xf numFmtId="15" fontId="0" fillId="0" borderId="5" xfId="0" applyNumberFormat="1" applyBorder="1" applyAlignment="1">
      <alignment horizontal="center"/>
    </xf>
    <xf numFmtId="0" fontId="5" fillId="0" borderId="6" xfId="1" applyBorder="1" applyAlignment="1" applyProtection="1">
      <alignment wrapText="1"/>
    </xf>
    <xf numFmtId="0" fontId="25" fillId="0" borderId="13" xfId="0" applyFont="1" applyBorder="1" applyAlignment="1">
      <alignment wrapText="1"/>
    </xf>
    <xf numFmtId="0" fontId="20" fillId="0" borderId="0" xfId="0" applyFont="1" applyAlignment="1">
      <alignment horizontal="left" wrapText="1"/>
    </xf>
    <xf numFmtId="0" fontId="16" fillId="2" borderId="0" xfId="0" applyFont="1" applyFill="1" applyAlignment="1">
      <alignment horizontal="center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51">
    <cellStyle name="Currency 2" xfId="45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Hyperlink" xfId="1" builtinId="8"/>
    <cellStyle name="Normal" xfId="0" builtinId="0"/>
    <cellStyle name="Normal 2" xfId="2"/>
    <cellStyle name="Normal 3" xfId="3"/>
    <cellStyle name="Normal 4" xfId="44"/>
  </cellStyles>
  <dxfs count="2"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fs.mq.edu.au/docs/forms/university_purchasing/Non-Order%20Payment%20Form%20with%20Instructions%20for%20Excel%202010.xls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hr.mq.edu.au/pdf/forms/working/leaveandabsences/1704ab.doc" TargetMode="External"/><Relationship Id="rId7" Type="http://schemas.openxmlformats.org/officeDocument/2006/relationships/hyperlink" Target="http://www.mq.edu.au/policy/docs/travel/procedure.html" TargetMode="External"/><Relationship Id="rId12" Type="http://schemas.openxmlformats.org/officeDocument/2006/relationships/hyperlink" Target="mailto:macuni@campustravel.com.au%20x9888" TargetMode="External"/><Relationship Id="rId2" Type="http://schemas.openxmlformats.org/officeDocument/2006/relationships/hyperlink" Target="http://mq.edu.au/policy/docs/travel/schedule.html" TargetMode="External"/><Relationship Id="rId1" Type="http://schemas.openxmlformats.org/officeDocument/2006/relationships/hyperlink" Target="http://www.hr.mq.edu.au/pdf/forms/working/leaveandabsences/1704ab.doc" TargetMode="External"/><Relationship Id="rId6" Type="http://schemas.openxmlformats.org/officeDocument/2006/relationships/hyperlink" Target="http://www.mq.edu.au/policy/docs/travel/expenses_schedule.html" TargetMode="External"/><Relationship Id="rId11" Type="http://schemas.openxmlformats.org/officeDocument/2006/relationships/hyperlink" Target="http://www.ofs.mq.edu.au/docs/forms/university_purchasing/Non-Order%20Payment%20Form%20with%20Instructions%20for%20Excel%202010.xlsm" TargetMode="External"/><Relationship Id="rId5" Type="http://schemas.openxmlformats.org/officeDocument/2006/relationships/hyperlink" Target="http://www.ofs.mq.edu.au/university_travel/travel_insurance.htm" TargetMode="External"/><Relationship Id="rId10" Type="http://schemas.openxmlformats.org/officeDocument/2006/relationships/hyperlink" Target="http://www.ofs.mq.edu.au/docs/forms/university_purchasing/Non-Order%20Payment%20Form%20with%20Instructions%20for%20Excel%202010.xlsm" TargetMode="External"/><Relationship Id="rId4" Type="http://schemas.openxmlformats.org/officeDocument/2006/relationships/hyperlink" Target="http://staff.mq.edu.au/public/download.jsp?id=23521" TargetMode="External"/><Relationship Id="rId9" Type="http://schemas.openxmlformats.org/officeDocument/2006/relationships/hyperlink" Target="http://www.ofs.mq.edu.au/docs/forms/university_purchasing/Non-Order%20Payment%20Form%20with%20Instructions%20for%20Excel%202010.xls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fs.mq.edu.au/university_travel/travel_insuranc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workbookViewId="0">
      <selection activeCell="A18" sqref="A18"/>
    </sheetView>
  </sheetViews>
  <sheetFormatPr defaultColWidth="11.09765625" defaultRowHeight="15"/>
  <cols>
    <col min="1" max="1" width="34" style="1" customWidth="1"/>
    <col min="2" max="2" width="20" style="1" customWidth="1"/>
    <col min="3" max="3" width="25.19921875" style="1" customWidth="1"/>
    <col min="4" max="4" width="31.5" customWidth="1"/>
    <col min="5" max="5" width="9.19921875" customWidth="1"/>
    <col min="6" max="6" width="27.5" customWidth="1"/>
  </cols>
  <sheetData>
    <row r="1" spans="1:6" ht="49.15" customHeight="1">
      <c r="A1" s="65" t="s">
        <v>16</v>
      </c>
      <c r="B1" s="65"/>
      <c r="C1" s="65"/>
      <c r="D1" s="65"/>
      <c r="E1" s="65"/>
      <c r="F1" s="65"/>
    </row>
    <row r="2" spans="1:6" s="45" customFormat="1" ht="21" customHeight="1">
      <c r="A2" s="43"/>
      <c r="B2" s="44"/>
      <c r="C2" s="44"/>
      <c r="D2" s="44"/>
      <c r="E2" s="44"/>
      <c r="F2" s="44"/>
    </row>
    <row r="3" spans="1:6" ht="30">
      <c r="A3" s="3" t="s">
        <v>46</v>
      </c>
      <c r="B3" s="3" t="s">
        <v>10</v>
      </c>
      <c r="C3" s="4" t="s">
        <v>40</v>
      </c>
    </row>
    <row r="4" spans="1:6" ht="30">
      <c r="A4" s="3"/>
      <c r="B4" s="3" t="s">
        <v>38</v>
      </c>
      <c r="C4" s="4" t="s">
        <v>39</v>
      </c>
    </row>
    <row r="5" spans="1:6" ht="25.5">
      <c r="A5" s="3"/>
      <c r="B5" s="3" t="s">
        <v>9</v>
      </c>
      <c r="C5" s="4" t="s">
        <v>14</v>
      </c>
    </row>
    <row r="6" spans="1:6">
      <c r="A6" s="3"/>
      <c r="B6" s="3" t="s">
        <v>32</v>
      </c>
      <c r="C6" s="4" t="s">
        <v>32</v>
      </c>
    </row>
    <row r="7" spans="1:6" ht="22.15" customHeight="1">
      <c r="B7" s="5" t="s">
        <v>73</v>
      </c>
      <c r="C7" s="4"/>
    </row>
    <row r="10" spans="1:6" ht="19.5">
      <c r="A10" s="27" t="s">
        <v>13</v>
      </c>
      <c r="B10" s="28"/>
      <c r="C10" s="29"/>
      <c r="D10" s="30" t="s">
        <v>11</v>
      </c>
      <c r="E10" s="28"/>
      <c r="F10" s="31"/>
    </row>
    <row r="11" spans="1:6" ht="36" customHeight="1">
      <c r="A11" s="11" t="s">
        <v>6</v>
      </c>
      <c r="B11" s="7"/>
      <c r="C11" s="19"/>
      <c r="D11" s="12" t="s">
        <v>12</v>
      </c>
      <c r="E11" s="7"/>
      <c r="F11" s="13"/>
    </row>
    <row r="12" spans="1:6">
      <c r="A12" s="14" t="s">
        <v>17</v>
      </c>
      <c r="B12" s="9" t="s">
        <v>4</v>
      </c>
      <c r="C12" s="19"/>
      <c r="D12" s="7" t="s">
        <v>17</v>
      </c>
      <c r="E12" s="9" t="s">
        <v>4</v>
      </c>
      <c r="F12" s="13"/>
    </row>
    <row r="13" spans="1:6" ht="30">
      <c r="A13" s="14" t="s">
        <v>53</v>
      </c>
      <c r="B13" s="9" t="s">
        <v>4</v>
      </c>
      <c r="C13" s="19"/>
      <c r="D13" s="7" t="s">
        <v>20</v>
      </c>
      <c r="E13" s="9" t="s">
        <v>4</v>
      </c>
      <c r="F13" s="19" t="s">
        <v>52</v>
      </c>
    </row>
    <row r="14" spans="1:6" ht="30">
      <c r="A14" s="14" t="s">
        <v>18</v>
      </c>
      <c r="B14" s="9" t="s">
        <v>4</v>
      </c>
      <c r="C14" s="19" t="s">
        <v>52</v>
      </c>
      <c r="D14" s="7" t="s">
        <v>31</v>
      </c>
      <c r="E14" s="7" t="s">
        <v>43</v>
      </c>
      <c r="F14" s="13" t="s">
        <v>44</v>
      </c>
    </row>
    <row r="15" spans="1:6" ht="45">
      <c r="A15" s="66" t="s">
        <v>78</v>
      </c>
      <c r="B15" s="10" t="s">
        <v>7</v>
      </c>
      <c r="C15" s="19" t="s">
        <v>27</v>
      </c>
      <c r="D15" s="7" t="s">
        <v>28</v>
      </c>
      <c r="E15" s="7" t="s">
        <v>15</v>
      </c>
      <c r="F15" s="13" t="s">
        <v>42</v>
      </c>
    </row>
    <row r="16" spans="1:6" ht="72.599999999999994" customHeight="1">
      <c r="A16" s="67"/>
      <c r="B16" s="10" t="s">
        <v>19</v>
      </c>
      <c r="C16" s="62" t="s">
        <v>76</v>
      </c>
      <c r="D16" s="42" t="s">
        <v>29</v>
      </c>
      <c r="E16" s="9" t="s">
        <v>4</v>
      </c>
      <c r="F16" s="13" t="s">
        <v>30</v>
      </c>
    </row>
    <row r="17" spans="1:6" ht="75">
      <c r="A17" s="63" t="s">
        <v>77</v>
      </c>
      <c r="B17" s="10"/>
      <c r="C17" s="19"/>
      <c r="D17" s="42"/>
      <c r="E17" s="9"/>
      <c r="F17" s="13"/>
    </row>
    <row r="18" spans="1:6" ht="30">
      <c r="A18" s="14" t="s">
        <v>74</v>
      </c>
      <c r="B18" s="10"/>
      <c r="C18" s="19"/>
      <c r="D18" s="42"/>
      <c r="E18" s="9"/>
      <c r="F18" s="13"/>
    </row>
    <row r="19" spans="1:6">
      <c r="A19" s="14"/>
      <c r="B19" s="7"/>
      <c r="C19" s="19"/>
      <c r="D19" s="7"/>
      <c r="E19" s="9"/>
      <c r="F19" s="8"/>
    </row>
    <row r="20" spans="1:6">
      <c r="A20" s="11" t="s">
        <v>8</v>
      </c>
      <c r="B20" s="7"/>
      <c r="C20" s="19"/>
      <c r="D20" s="6" t="s">
        <v>8</v>
      </c>
      <c r="E20" s="1"/>
      <c r="F20" s="8"/>
    </row>
    <row r="21" spans="1:6" ht="82.9" customHeight="1">
      <c r="A21" s="50" t="s">
        <v>48</v>
      </c>
      <c r="B21" s="9" t="s">
        <v>4</v>
      </c>
      <c r="C21" s="19" t="s">
        <v>52</v>
      </c>
      <c r="D21" s="50" t="s">
        <v>48</v>
      </c>
      <c r="E21" s="9" t="s">
        <v>4</v>
      </c>
      <c r="F21" s="19" t="s">
        <v>52</v>
      </c>
    </row>
    <row r="22" spans="1:6" ht="52.15" customHeight="1">
      <c r="A22" s="2" t="s">
        <v>41</v>
      </c>
      <c r="B22" s="4" t="s">
        <v>4</v>
      </c>
      <c r="C22" s="19" t="s">
        <v>49</v>
      </c>
      <c r="D22" s="21" t="s">
        <v>41</v>
      </c>
      <c r="E22" s="4" t="s">
        <v>4</v>
      </c>
      <c r="F22" s="13" t="s">
        <v>49</v>
      </c>
    </row>
    <row r="23" spans="1:6" ht="25.9" customHeight="1">
      <c r="A23" s="15" t="s">
        <v>25</v>
      </c>
      <c r="B23" s="16" t="s">
        <v>4</v>
      </c>
      <c r="C23" s="20"/>
      <c r="D23" s="17"/>
      <c r="E23" s="17"/>
      <c r="F23" s="18"/>
    </row>
    <row r="24" spans="1:6" ht="19.149999999999999" customHeight="1">
      <c r="B24" s="4"/>
    </row>
    <row r="25" spans="1:6">
      <c r="A25" s="49" t="s">
        <v>45</v>
      </c>
    </row>
    <row r="26" spans="1:6" ht="34.9" customHeight="1">
      <c r="A26" s="64" t="s">
        <v>75</v>
      </c>
      <c r="B26" s="64"/>
      <c r="C26" s="64"/>
    </row>
    <row r="27" spans="1:6" ht="42" customHeight="1">
      <c r="A27" s="64" t="s">
        <v>50</v>
      </c>
      <c r="B27" s="64"/>
      <c r="C27" s="64"/>
    </row>
    <row r="28" spans="1:6" ht="37.15" customHeight="1">
      <c r="A28" s="64" t="s">
        <v>47</v>
      </c>
      <c r="B28" s="64"/>
      <c r="C28" s="64"/>
    </row>
    <row r="29" spans="1:6" ht="39" customHeight="1">
      <c r="A29" s="64" t="s">
        <v>51</v>
      </c>
      <c r="B29" s="64"/>
      <c r="C29" s="64"/>
    </row>
    <row r="30" spans="1:6" ht="37.15" customHeight="1">
      <c r="A30" s="64"/>
      <c r="B30" s="64"/>
      <c r="C30" s="64"/>
    </row>
    <row r="31" spans="1:6" ht="19.899999999999999" customHeight="1"/>
    <row r="34" ht="67.150000000000006" customHeight="1"/>
    <row r="35" ht="58.15" customHeight="1"/>
    <row r="36" ht="57" customHeight="1"/>
  </sheetData>
  <mergeCells count="7">
    <mergeCell ref="A27:C27"/>
    <mergeCell ref="A30:C30"/>
    <mergeCell ref="A28:C28"/>
    <mergeCell ref="A29:C29"/>
    <mergeCell ref="A1:F1"/>
    <mergeCell ref="A15:A16"/>
    <mergeCell ref="A26:C26"/>
  </mergeCells>
  <hyperlinks>
    <hyperlink ref="B12" r:id="rId1"/>
    <hyperlink ref="B13" location="itinerary!A1" display="Form"/>
    <hyperlink ref="C5" r:id="rId2"/>
    <hyperlink ref="B23" location="itinerary!A1" display="Form"/>
    <hyperlink ref="E12" r:id="rId3"/>
    <hyperlink ref="E22" location="Cashier!A1" display="Form"/>
    <hyperlink ref="B22" location="Cashier!A1" display="Form"/>
    <hyperlink ref="E16" r:id="rId4"/>
    <hyperlink ref="C6" r:id="rId5"/>
    <hyperlink ref="C4" r:id="rId6"/>
    <hyperlink ref="C3" r:id="rId7" location="13"/>
    <hyperlink ref="B14" r:id="rId8"/>
    <hyperlink ref="E13" r:id="rId9"/>
    <hyperlink ref="B21" r:id="rId10"/>
    <hyperlink ref="E21" r:id="rId11"/>
    <hyperlink ref="C16" r:id="rId12"/>
  </hyperlinks>
  <pageMargins left="0.75" right="0.75" top="1" bottom="1" header="0.5" footer="0.5"/>
  <pageSetup paperSize="9" orientation="portrait" horizontalDpi="4294967292" verticalDpi="4294967292" r:id="rId1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workbookViewId="0">
      <selection sqref="A1:F1"/>
    </sheetView>
  </sheetViews>
  <sheetFormatPr defaultColWidth="11.09765625" defaultRowHeight="15"/>
  <cols>
    <col min="1" max="1" width="20.3984375" customWidth="1"/>
    <col min="2" max="2" width="18.09765625" customWidth="1"/>
    <col min="3" max="3" width="10.19921875" customWidth="1"/>
    <col min="4" max="4" width="16.796875" customWidth="1"/>
    <col min="5" max="5" width="22.09765625" customWidth="1"/>
    <col min="6" max="6" width="25.09765625" customWidth="1"/>
    <col min="10" max="10" width="9.5" customWidth="1"/>
    <col min="11" max="11" width="10.59765625" hidden="1" customWidth="1"/>
  </cols>
  <sheetData>
    <row r="1" spans="1:11" ht="42" customHeight="1">
      <c r="A1" s="68" t="s">
        <v>5</v>
      </c>
      <c r="B1" s="68"/>
      <c r="C1" s="68"/>
      <c r="D1" s="68"/>
      <c r="E1" s="68"/>
      <c r="F1" s="68"/>
    </row>
    <row r="2" spans="1:11" ht="19.149999999999999" customHeight="1"/>
    <row r="3" spans="1:11">
      <c r="A3" s="58" t="s">
        <v>3</v>
      </c>
      <c r="B3" s="71"/>
      <c r="C3" s="71"/>
      <c r="D3" s="71"/>
      <c r="E3" s="71"/>
      <c r="F3" s="22"/>
    </row>
    <row r="4" spans="1:11">
      <c r="A4" s="59" t="s">
        <v>65</v>
      </c>
      <c r="B4" s="70" t="s">
        <v>66</v>
      </c>
      <c r="C4" s="70"/>
      <c r="D4" s="70"/>
      <c r="E4" s="70"/>
      <c r="F4" s="22"/>
    </row>
    <row r="5" spans="1:11">
      <c r="A5" s="22"/>
      <c r="B5" s="69"/>
      <c r="C5" s="69"/>
      <c r="D5" s="69"/>
      <c r="E5" s="69"/>
      <c r="F5" s="39"/>
    </row>
    <row r="6" spans="1:11">
      <c r="A6" s="40"/>
      <c r="B6" s="69"/>
      <c r="C6" s="69"/>
      <c r="D6" s="69"/>
      <c r="E6" s="69"/>
      <c r="F6" s="41"/>
    </row>
    <row r="7" spans="1:11" ht="28.15" customHeight="1">
      <c r="A7" s="72" t="s">
        <v>2</v>
      </c>
      <c r="B7" s="72" t="s">
        <v>1</v>
      </c>
      <c r="C7" s="72" t="s">
        <v>54</v>
      </c>
      <c r="D7" s="72" t="s">
        <v>63</v>
      </c>
      <c r="E7" s="72" t="s">
        <v>0</v>
      </c>
      <c r="F7" s="74" t="s">
        <v>64</v>
      </c>
    </row>
    <row r="8" spans="1:11" ht="60" customHeight="1">
      <c r="A8" s="73"/>
      <c r="B8" s="73"/>
      <c r="C8" s="73"/>
      <c r="D8" s="73"/>
      <c r="E8" s="73"/>
      <c r="F8" s="75"/>
    </row>
    <row r="9" spans="1:11">
      <c r="A9" s="32">
        <v>40737</v>
      </c>
      <c r="B9" s="32">
        <v>40737</v>
      </c>
      <c r="C9" s="51">
        <f t="shared" ref="C9:C12" si="0">IF(A9&gt;0, B9-A9+1,"")</f>
        <v>1</v>
      </c>
      <c r="D9" s="33" t="s">
        <v>56</v>
      </c>
      <c r="E9" s="33"/>
      <c r="F9" s="56"/>
      <c r="K9" t="s">
        <v>55</v>
      </c>
    </row>
    <row r="10" spans="1:11">
      <c r="A10" s="32">
        <v>40738</v>
      </c>
      <c r="B10" s="32">
        <v>40741</v>
      </c>
      <c r="C10" s="51">
        <f t="shared" si="0"/>
        <v>4</v>
      </c>
      <c r="D10" s="33" t="s">
        <v>55</v>
      </c>
      <c r="E10" s="33"/>
      <c r="F10" s="56"/>
      <c r="K10" t="s">
        <v>61</v>
      </c>
    </row>
    <row r="11" spans="1:11">
      <c r="A11" s="32">
        <v>40742</v>
      </c>
      <c r="B11" s="32">
        <v>40742</v>
      </c>
      <c r="C11" s="51">
        <f t="shared" si="0"/>
        <v>1</v>
      </c>
      <c r="D11" s="33" t="s">
        <v>55</v>
      </c>
      <c r="E11" s="33"/>
      <c r="F11" s="56"/>
      <c r="K11" t="s">
        <v>56</v>
      </c>
    </row>
    <row r="12" spans="1:11">
      <c r="A12" s="32">
        <v>40743</v>
      </c>
      <c r="B12" s="32">
        <v>40747</v>
      </c>
      <c r="C12" s="51">
        <f t="shared" si="0"/>
        <v>5</v>
      </c>
      <c r="D12" s="33" t="s">
        <v>61</v>
      </c>
      <c r="E12" s="33"/>
      <c r="F12" s="56"/>
    </row>
    <row r="13" spans="1:11">
      <c r="A13" s="32">
        <v>40748</v>
      </c>
      <c r="B13" s="32">
        <v>40749</v>
      </c>
      <c r="C13" s="51">
        <f>IF(A13&gt;0, B13-A13+1,"")</f>
        <v>2</v>
      </c>
      <c r="D13" s="33" t="s">
        <v>56</v>
      </c>
      <c r="E13" s="33"/>
      <c r="F13" s="56"/>
      <c r="K13" t="s">
        <v>67</v>
      </c>
    </row>
    <row r="14" spans="1:11">
      <c r="A14" s="32"/>
      <c r="B14" s="32"/>
      <c r="C14" s="51" t="str">
        <f>IF(A14&gt;0, B14-A14+1,"")</f>
        <v/>
      </c>
      <c r="D14" s="33"/>
      <c r="E14" s="33"/>
      <c r="F14" s="56"/>
      <c r="K14" t="s">
        <v>66</v>
      </c>
    </row>
    <row r="15" spans="1:11">
      <c r="A15" s="32"/>
      <c r="B15" s="32"/>
      <c r="C15" s="51" t="str">
        <f t="shared" ref="C15:C22" si="1">IF(A15&gt;0, B15-A15+1,"")</f>
        <v/>
      </c>
      <c r="D15" s="33"/>
      <c r="E15" s="33"/>
      <c r="F15" s="56"/>
    </row>
    <row r="16" spans="1:11">
      <c r="A16" s="32"/>
      <c r="B16" s="32"/>
      <c r="C16" s="51" t="str">
        <f t="shared" si="1"/>
        <v/>
      </c>
      <c r="D16" s="33"/>
      <c r="E16" s="33"/>
      <c r="F16" s="56"/>
    </row>
    <row r="17" spans="1:6">
      <c r="A17" s="32"/>
      <c r="B17" s="32"/>
      <c r="C17" s="51" t="str">
        <f t="shared" si="1"/>
        <v/>
      </c>
      <c r="D17" s="33"/>
      <c r="E17" s="33"/>
      <c r="F17" s="56"/>
    </row>
    <row r="18" spans="1:6">
      <c r="A18" s="32"/>
      <c r="B18" s="32"/>
      <c r="C18" s="51" t="str">
        <f t="shared" si="1"/>
        <v/>
      </c>
      <c r="D18" s="33"/>
      <c r="E18" s="33"/>
      <c r="F18" s="56"/>
    </row>
    <row r="19" spans="1:6">
      <c r="A19" s="32"/>
      <c r="B19" s="32"/>
      <c r="C19" s="51" t="str">
        <f t="shared" si="1"/>
        <v/>
      </c>
      <c r="D19" s="33"/>
      <c r="E19" s="33"/>
      <c r="F19" s="56"/>
    </row>
    <row r="20" spans="1:6">
      <c r="A20" s="32"/>
      <c r="B20" s="32"/>
      <c r="C20" s="51" t="str">
        <f t="shared" si="1"/>
        <v/>
      </c>
      <c r="D20" s="33"/>
      <c r="E20" s="33"/>
      <c r="F20" s="56"/>
    </row>
    <row r="21" spans="1:6">
      <c r="A21" s="32"/>
      <c r="B21" s="32"/>
      <c r="C21" s="51" t="str">
        <f t="shared" si="1"/>
        <v/>
      </c>
      <c r="D21" s="33"/>
      <c r="E21" s="33"/>
      <c r="F21" s="56"/>
    </row>
    <row r="22" spans="1:6">
      <c r="A22" s="32"/>
      <c r="B22" s="32"/>
      <c r="C22" s="51" t="str">
        <f t="shared" si="1"/>
        <v/>
      </c>
      <c r="D22" s="33"/>
      <c r="E22" s="33"/>
      <c r="F22" s="56"/>
    </row>
    <row r="23" spans="1:6" ht="18" customHeight="1">
      <c r="A23" s="61" t="s">
        <v>26</v>
      </c>
      <c r="B23" s="32"/>
      <c r="C23" s="51">
        <f>SUM(C9:C22)</f>
        <v>13</v>
      </c>
      <c r="D23" s="33"/>
      <c r="E23" s="33"/>
      <c r="F23" s="56"/>
    </row>
    <row r="24" spans="1:6" ht="19.899999999999999" customHeight="1">
      <c r="A24" s="34"/>
      <c r="B24" s="34"/>
      <c r="C24" s="34"/>
      <c r="D24" s="34"/>
      <c r="E24" s="35"/>
      <c r="F24" s="36"/>
    </row>
    <row r="25" spans="1:6">
      <c r="A25" s="48" t="s">
        <v>62</v>
      </c>
      <c r="B25" s="37"/>
      <c r="C25" s="37"/>
      <c r="D25" s="37"/>
      <c r="E25" s="7"/>
      <c r="F25" s="38"/>
    </row>
    <row r="26" spans="1:6">
      <c r="A26" s="55" t="s">
        <v>72</v>
      </c>
    </row>
    <row r="27" spans="1:6">
      <c r="A27" s="55" t="s">
        <v>68</v>
      </c>
    </row>
    <row r="28" spans="1:6">
      <c r="A28" s="55" t="s">
        <v>69</v>
      </c>
    </row>
    <row r="29" spans="1:6">
      <c r="A29" s="55" t="s">
        <v>70</v>
      </c>
    </row>
    <row r="30" spans="1:6">
      <c r="A30" s="55" t="s">
        <v>71</v>
      </c>
    </row>
    <row r="33" spans="1:3" ht="34.9" customHeight="1">
      <c r="A33" s="60" t="s">
        <v>57</v>
      </c>
      <c r="B33" s="54">
        <f>B34+B35+B36</f>
        <v>13</v>
      </c>
    </row>
    <row r="34" spans="1:3" ht="22.15" customHeight="1">
      <c r="A34" t="s">
        <v>55</v>
      </c>
      <c r="B34">
        <f t="shared" ref="B34:B36" si="2">SUMIF($D$9:$D$22,A34,$C$9:$C$22)</f>
        <v>5</v>
      </c>
    </row>
    <row r="35" spans="1:3" ht="22.15" customHeight="1">
      <c r="A35" s="7" t="s">
        <v>61</v>
      </c>
      <c r="B35">
        <f t="shared" si="2"/>
        <v>5</v>
      </c>
    </row>
    <row r="36" spans="1:3" ht="22.15" customHeight="1">
      <c r="A36" t="s">
        <v>56</v>
      </c>
      <c r="B36">
        <f t="shared" si="2"/>
        <v>3</v>
      </c>
    </row>
    <row r="37" spans="1:3" ht="40.15" customHeight="1">
      <c r="A37" s="21" t="s">
        <v>59</v>
      </c>
      <c r="B37" s="53" t="str">
        <f>IF(B35&gt;B34,"Yes","No")</f>
        <v>No</v>
      </c>
      <c r="C37" s="52"/>
    </row>
    <row r="38" spans="1:3" ht="40.15" customHeight="1">
      <c r="A38" s="21" t="s">
        <v>60</v>
      </c>
      <c r="B38" s="57" t="str">
        <f>IF(B37="Yes",(B35+B36*0.5)/B33,"n/a")</f>
        <v>n/a</v>
      </c>
    </row>
    <row r="39" spans="1:3" ht="40.15" customHeight="1">
      <c r="A39" s="21" t="s">
        <v>58</v>
      </c>
      <c r="B39" s="53" t="str">
        <f>IF(B4="Student",IF(B35&gt;0,"Yes","No"),(IF(B35&gt;IF(B35&lt;7,B34,7),"Yes","No")))</f>
        <v>No</v>
      </c>
    </row>
  </sheetData>
  <mergeCells count="11">
    <mergeCell ref="A7:A8"/>
    <mergeCell ref="B7:B8"/>
    <mergeCell ref="E7:E8"/>
    <mergeCell ref="F7:F8"/>
    <mergeCell ref="C7:C8"/>
    <mergeCell ref="D7:D8"/>
    <mergeCell ref="A1:F1"/>
    <mergeCell ref="B5:E5"/>
    <mergeCell ref="B6:E6"/>
    <mergeCell ref="B4:E4"/>
    <mergeCell ref="B3:E3"/>
  </mergeCells>
  <phoneticPr fontId="1" type="noConversion"/>
  <conditionalFormatting sqref="B37">
    <cfRule type="containsText" dxfId="1" priority="3" operator="containsText" text="Yes">
      <formula>NOT(ISERROR(SEARCH("Yes",B37)))</formula>
    </cfRule>
  </conditionalFormatting>
  <conditionalFormatting sqref="B39">
    <cfRule type="containsText" dxfId="0" priority="1" operator="containsText" text="Yes">
      <formula>NOT(ISERROR(SEARCH("Yes",B39)))</formula>
    </cfRule>
  </conditionalFormatting>
  <dataValidations count="2">
    <dataValidation type="list" allowBlank="1" showInputMessage="1" showErrorMessage="1" sqref="D9:D22 A35">
      <formula1>$K$9:$K$11</formula1>
    </dataValidation>
    <dataValidation type="list" allowBlank="1" showInputMessage="1" showErrorMessage="1" sqref="B4:E4">
      <formula1>$K$13:$K$14</formula1>
    </dataValidation>
  </dataValidations>
  <pageMargins left="0.75000000000000011" right="0.75000000000000011" top="1" bottom="1" header="0.5" footer="0.5"/>
  <pageSetup paperSize="10" scale="54" orientation="landscape" horizontalDpi="4294967292" verticalDpi="4294967292"/>
  <extLst>
    <ext xmlns:mx="http://schemas.microsoft.com/office/mac/excel/2008/main" uri="{64002731-A6B0-56B0-2670-7721B7C09600}">
      <mx:PLV Mode="0" OnePage="0" WScale="73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29" sqref="A29"/>
    </sheetView>
  </sheetViews>
  <sheetFormatPr defaultColWidth="11.09765625" defaultRowHeight="15"/>
  <cols>
    <col min="1" max="1" width="95.19921875" customWidth="1"/>
  </cols>
  <sheetData>
    <row r="1" spans="1:2" ht="78" customHeight="1">
      <c r="A1" s="25" t="s">
        <v>24</v>
      </c>
    </row>
    <row r="2" spans="1:2" s="21" customFormat="1" ht="42" customHeight="1">
      <c r="A2" s="7"/>
    </row>
    <row r="3" spans="1:2" s="21" customFormat="1" ht="42" customHeight="1">
      <c r="A3" s="26" t="s">
        <v>21</v>
      </c>
    </row>
    <row r="4" spans="1:2" s="21" customFormat="1" ht="70.900000000000006" customHeight="1">
      <c r="A4" s="23" t="s">
        <v>35</v>
      </c>
    </row>
    <row r="5" spans="1:2" s="21" customFormat="1" ht="46.15" customHeight="1">
      <c r="A5" s="24" t="s">
        <v>37</v>
      </c>
    </row>
    <row r="6" spans="1:2" s="21" customFormat="1" ht="46.15" customHeight="1">
      <c r="A6" s="14"/>
      <c r="B6" s="7"/>
    </row>
    <row r="7" spans="1:2" s="21" customFormat="1" ht="42" customHeight="1">
      <c r="A7" s="26" t="s">
        <v>22</v>
      </c>
    </row>
    <row r="8" spans="1:2" s="21" customFormat="1" ht="42" customHeight="1">
      <c r="A8" s="23" t="s">
        <v>23</v>
      </c>
    </row>
    <row r="9" spans="1:2" s="21" customFormat="1" ht="42" customHeight="1">
      <c r="A9" s="23" t="s">
        <v>36</v>
      </c>
    </row>
    <row r="10" spans="1:2" s="21" customFormat="1" ht="42" customHeight="1">
      <c r="A10" s="24" t="s">
        <v>37</v>
      </c>
    </row>
    <row r="13" spans="1:2" ht="22.9" customHeight="1">
      <c r="A13" s="46" t="s">
        <v>33</v>
      </c>
    </row>
    <row r="14" spans="1:2" ht="21" customHeight="1">
      <c r="A14" s="47" t="s">
        <v>34</v>
      </c>
    </row>
  </sheetData>
  <phoneticPr fontId="1" type="noConversion"/>
  <hyperlinks>
    <hyperlink ref="A14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Travel Check List</vt:lpstr>
      <vt:lpstr>Itinerary</vt:lpstr>
      <vt:lpstr>Personal(TBC)</vt:lpstr>
    </vt:vector>
  </TitlesOfParts>
  <Company>Macquarie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Webb</dc:creator>
  <cp:lastModifiedBy>Ms Melanie Moscatt</cp:lastModifiedBy>
  <cp:lastPrinted>2015-04-01T00:45:42Z</cp:lastPrinted>
  <dcterms:created xsi:type="dcterms:W3CDTF">2010-08-05T02:38:14Z</dcterms:created>
  <dcterms:modified xsi:type="dcterms:W3CDTF">2017-08-24T01:32:31Z</dcterms:modified>
</cp:coreProperties>
</file>